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fcapital-my.sharepoint.com/personal/kfranzisi_kfcapital_ch/Documents/Desktop/"/>
    </mc:Choice>
  </mc:AlternateContent>
  <xr:revisionPtr revIDLastSave="93" documentId="8_{435BECD2-374F-4271-8BD4-E1F2037B0F0D}" xr6:coauthVersionLast="47" xr6:coauthVersionMax="47" xr10:uidLastSave="{AB42041A-E0FF-4BAF-B742-9CA1BFD6ABB9}"/>
  <bookViews>
    <workbookView xWindow="-28920" yWindow="-120" windowWidth="29040" windowHeight="15720" xr2:uid="{D640AED4-4382-4B81-BF78-A141876FA1F3}"/>
  </bookViews>
  <sheets>
    <sheet name="KP Datenban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J42" i="1"/>
  <c r="K23" i="1"/>
  <c r="K9" i="1" s="1"/>
  <c r="J31" i="1"/>
  <c r="J26" i="1"/>
  <c r="C26" i="1"/>
  <c r="J11" i="1"/>
  <c r="C11" i="1"/>
  <c r="C49" i="1"/>
  <c r="C42" i="1"/>
  <c r="C31" i="1"/>
  <c r="J41" i="1" l="1"/>
  <c r="J23" i="1"/>
  <c r="C41" i="1"/>
  <c r="C23" i="1"/>
  <c r="J9" i="1" l="1"/>
</calcChain>
</file>

<file path=xl/sharedStrings.xml><?xml version="1.0" encoding="utf-8"?>
<sst xmlns="http://schemas.openxmlformats.org/spreadsheetml/2006/main" count="115" uniqueCount="84">
  <si>
    <t>Geschäftsmodell</t>
  </si>
  <si>
    <t>nein</t>
  </si>
  <si>
    <t>teilweise</t>
  </si>
  <si>
    <t>ja</t>
  </si>
  <si>
    <t>sehr</t>
  </si>
  <si>
    <t>Umsatzrendite</t>
  </si>
  <si>
    <t>&lt;5%</t>
  </si>
  <si>
    <t>&gt;25%</t>
  </si>
  <si>
    <t>Wettbewerbsvorteile</t>
  </si>
  <si>
    <t>deutliche 
Nachteile</t>
  </si>
  <si>
    <t>deutliche 
Vorteile</t>
  </si>
  <si>
    <t>Branchenwachstum</t>
  </si>
  <si>
    <t>kein Wachstum</t>
  </si>
  <si>
    <t>starkes 
Wachstum, &gt;10%</t>
  </si>
  <si>
    <t>Management</t>
  </si>
  <si>
    <t>gering</t>
  </si>
  <si>
    <t>1-2</t>
  </si>
  <si>
    <t>operatives Management</t>
  </si>
  <si>
    <t xml:space="preserve">viel </t>
  </si>
  <si>
    <t>etwas</t>
  </si>
  <si>
    <t>wenig</t>
  </si>
  <si>
    <t>viele</t>
  </si>
  <si>
    <t>einige</t>
  </si>
  <si>
    <t>wenige</t>
  </si>
  <si>
    <t>Schrumpfung</t>
  </si>
  <si>
    <t>deutliches Wachstum</t>
  </si>
  <si>
    <t>teils, teils</t>
  </si>
  <si>
    <t>Bilanzqualität &amp; Kapitalmanagement</t>
  </si>
  <si>
    <t xml:space="preserve">neutral
</t>
  </si>
  <si>
    <t>40-50%</t>
  </si>
  <si>
    <t>3x - &gt;2x</t>
  </si>
  <si>
    <t>2-1,5x</t>
  </si>
  <si>
    <t>&lt; 1,5x</t>
  </si>
  <si>
    <t>Kapitalmanagement</t>
  </si>
  <si>
    <t>schlecht</t>
  </si>
  <si>
    <t>mittel</t>
  </si>
  <si>
    <t>gut</t>
  </si>
  <si>
    <t>Punkteschema</t>
  </si>
  <si>
    <t>5-10%</t>
  </si>
  <si>
    <t>max. mögl.
Pkt.</t>
  </si>
  <si>
    <t>teilweise, 
vielleicht</t>
  </si>
  <si>
    <t xml:space="preserve">hoch
</t>
  </si>
  <si>
    <t>hoch</t>
  </si>
  <si>
    <t>mittel, 
nicht sicher</t>
  </si>
  <si>
    <t>Qualifikation</t>
  </si>
  <si>
    <t>Fluktuation</t>
  </si>
  <si>
    <t>Nettoliquidität</t>
  </si>
  <si>
    <t>Eigenkapitalquote</t>
  </si>
  <si>
    <t>Kapitalerhöhungen &amp; 
Aktienrückkäufe</t>
  </si>
  <si>
    <t>∑</t>
  </si>
  <si>
    <r>
      <t>einigerma</t>
    </r>
    <r>
      <rPr>
        <sz val="12"/>
        <color theme="1"/>
        <rFont val="Calibri"/>
        <family val="2"/>
      </rPr>
      <t>ß</t>
    </r>
    <r>
      <rPr>
        <sz val="12"/>
        <color theme="1"/>
        <rFont val="Calibri"/>
        <family val="2"/>
        <scheme val="minor"/>
      </rPr>
      <t>en</t>
    </r>
  </si>
  <si>
    <t>Güter und DL des 
tägl. Bedarfs</t>
  </si>
  <si>
    <r>
      <t>regelmä</t>
    </r>
    <r>
      <rPr>
        <i/>
        <sz val="12"/>
        <color theme="1" tint="0.499984740745262"/>
        <rFont val="Calibri"/>
        <family val="2"/>
      </rPr>
      <t>ß</t>
    </r>
    <r>
      <rPr>
        <i/>
        <sz val="12"/>
        <color theme="1" tint="0.499984740745262"/>
        <rFont val="Calibri"/>
        <family val="2"/>
        <scheme val="minor"/>
      </rPr>
      <t>ig,
konstant</t>
    </r>
  </si>
  <si>
    <t>Schrumpfung -5% und mehr</t>
  </si>
  <si>
    <t>unklar, verfehlte Prognosen</t>
  </si>
  <si>
    <t>stabil bis leichtes Wachstum</t>
  </si>
  <si>
    <t>klar, treffende Prognosen</t>
  </si>
  <si>
    <t xml:space="preserve">nein, Netto-
verschuldung
</t>
  </si>
  <si>
    <t xml:space="preserve">
&lt;25%
</t>
  </si>
  <si>
    <t xml:space="preserve">
&gt;75%</t>
  </si>
  <si>
    <t xml:space="preserve">
&gt; 3x</t>
  </si>
  <si>
    <r>
      <t>keine / unregelmä</t>
    </r>
    <r>
      <rPr>
        <i/>
        <sz val="12"/>
        <color theme="1" tint="0.499984740745262"/>
        <rFont val="Calibri"/>
        <family val="2"/>
      </rPr>
      <t>ß</t>
    </r>
    <r>
      <rPr>
        <i/>
        <sz val="12"/>
        <color theme="1" tint="0.499984740745262"/>
        <rFont val="Calibri"/>
        <family val="2"/>
        <scheme val="minor"/>
      </rPr>
      <t>ig</t>
    </r>
  </si>
  <si>
    <r>
      <t>regelmä</t>
    </r>
    <r>
      <rPr>
        <i/>
        <sz val="12"/>
        <color theme="1" tint="0.499984740745262"/>
        <rFont val="Calibri"/>
        <family val="2"/>
      </rPr>
      <t>ß</t>
    </r>
    <r>
      <rPr>
        <i/>
        <sz val="12"/>
        <color theme="1" tint="0.499984740745262"/>
        <rFont val="Calibri"/>
        <family val="2"/>
        <scheme val="minor"/>
      </rPr>
      <t>ig,
Tendenz steigend</t>
    </r>
  </si>
  <si>
    <t>Qualifikation &amp; 
Fluktuation</t>
  </si>
  <si>
    <t>Verschuldung zu 
operat. Cashflow</t>
  </si>
  <si>
    <t>Königsanalyse® - Das Punkteschema</t>
  </si>
  <si>
    <t>Einfach und vertändlich</t>
  </si>
  <si>
    <t>10-15%</t>
  </si>
  <si>
    <t>15-25%</t>
  </si>
  <si>
    <t>neutral,
teilweise</t>
  </si>
  <si>
    <t>Waschstum 
&lt;10%</t>
  </si>
  <si>
    <t>Starke und langfristig orien-tierte Eigentümer / Manager</t>
  </si>
  <si>
    <t>wenig Medienpräsenz / 
gerinter Promifaktor</t>
  </si>
  <si>
    <t>wenige Erneuerungsinitiativen</t>
  </si>
  <si>
    <t>gutes Krisenmanagment, 
Wachstum nach Krisen</t>
  </si>
  <si>
    <t>gute Kommunikation</t>
  </si>
  <si>
    <r>
      <t>Verschuldungsma</t>
    </r>
    <r>
      <rPr>
        <sz val="12"/>
        <color theme="1"/>
        <rFont val="Calibri"/>
        <family val="2"/>
      </rPr>
      <t>ß</t>
    </r>
    <r>
      <rPr>
        <sz val="12"/>
        <color theme="1"/>
        <rFont val="Calibri"/>
        <family val="2"/>
        <scheme val="minor"/>
      </rPr>
      <t xml:space="preserve">e </t>
    </r>
  </si>
  <si>
    <t>&gt;25% - &lt;40%</t>
  </si>
  <si>
    <t>&gt; 50% - 75%</t>
  </si>
  <si>
    <t>Dividendenqualität</t>
  </si>
  <si>
    <t>Kluge Akquisitionen</t>
  </si>
  <si>
    <t>Unternehmen
(Name eintragen)</t>
  </si>
  <si>
    <t>Wert eintragen</t>
  </si>
  <si>
    <t>Wert eitragen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</si>
</sst>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</font>
    <font>
      <i/>
      <sz val="12"/>
      <color theme="1" tint="0.34998626667073579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i/>
      <sz val="12"/>
      <color theme="1" tint="0.499984740745262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u/>
      <sz val="11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BB7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9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4" fontId="4" fillId="0" borderId="0" xfId="0" applyNumberFormat="1" applyFont="1" applyAlignment="1">
      <alignment horizontal="center" vertical="top"/>
    </xf>
    <xf numFmtId="0" fontId="3" fillId="8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0" xfId="0" applyFont="1"/>
    <xf numFmtId="0" fontId="6" fillId="8" borderId="0" xfId="0" applyFont="1" applyFill="1" applyAlignment="1">
      <alignment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/>
    </xf>
    <xf numFmtId="0" fontId="4" fillId="5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8" fillId="7" borderId="1" xfId="0" quotePrefix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8" fillId="7" borderId="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4" fillId="5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vertical="top"/>
    </xf>
    <xf numFmtId="0" fontId="18" fillId="0" borderId="0" xfId="1" applyFont="1" applyAlignment="1">
      <alignment vertical="top"/>
    </xf>
    <xf numFmtId="0" fontId="18" fillId="0" borderId="0" xfId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D9BB7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295274</xdr:colOff>
      <xdr:row>0</xdr:row>
      <xdr:rowOff>66675</xdr:rowOff>
    </xdr:from>
    <xdr:to>
      <xdr:col>3</xdr:col>
      <xdr:colOff>295275</xdr:colOff>
      <xdr:row>2</xdr:row>
      <xdr:rowOff>141507</xdr:rowOff>
    </xdr:to>
    <xdr:pic>
      <xdr:nvPicPr>
        <xdr:cNvPr id="2" name="Grafik 1" descr="Ein Bild, das Text, ClipArt enthält.&#10;&#10;Automatisch generierte Beschreibung">
          <a:extLst>
            <a:ext uri="{FF2B5EF4-FFF2-40B4-BE49-F238E27FC236}">
              <a16:creationId xmlns:a16="http://schemas.microsoft.com/office/drawing/2014/main" id="{B06379B8-162B-E14F-8595-A955413042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09849" y="66675"/>
          <a:ext cx="628651" cy="608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73324-A379-450D-9575-DE1641079E05}">
  <dimension ref="A2:K60"/>
  <sheetViews>
    <sheetView tabSelected="1" zoomScaleNormal="100" workbookViewId="0">
      <pane ySplit="9" topLeftCell="A10" activePane="bottomLeft" state="frozen"/>
      <selection pane="bottomLeft" activeCell="J49" sqref="J49"/>
    </sheetView>
  </sheetViews>
  <sheetFormatPr baseColWidth="10" defaultColWidth="11.42578125" defaultRowHeight="15.75" x14ac:dyDescent="0.25"/>
  <cols>
    <col min="1" max="1" width="5.7109375" style="3" customWidth="1"/>
    <col min="2" max="2" width="29" style="12" customWidth="1"/>
    <col min="3" max="3" width="9.42578125" style="3" customWidth="1"/>
    <col min="4" max="8" width="17.7109375" style="3" customWidth="1"/>
    <col min="9" max="9" width="3.7109375" style="15" customWidth="1"/>
    <col min="10" max="10" width="25.42578125" style="3" customWidth="1"/>
    <col min="11" max="11" width="0.140625" style="12" customWidth="1"/>
    <col min="12" max="16384" width="11.42578125" style="12"/>
  </cols>
  <sheetData>
    <row r="2" spans="1:11" s="80" customFormat="1" ht="26.25" x14ac:dyDescent="0.25">
      <c r="A2" s="88" t="s">
        <v>65</v>
      </c>
      <c r="B2" s="88"/>
      <c r="C2" s="88"/>
      <c r="D2" s="88"/>
      <c r="E2" s="88"/>
      <c r="F2" s="88"/>
      <c r="G2" s="88"/>
      <c r="H2" s="88"/>
      <c r="I2" s="88"/>
      <c r="J2" s="88"/>
    </row>
    <row r="7" spans="1:11" s="2" customFormat="1" ht="56.25" x14ac:dyDescent="0.3">
      <c r="A7" s="75"/>
      <c r="C7" s="76" t="s">
        <v>39</v>
      </c>
      <c r="D7" s="86" t="s">
        <v>37</v>
      </c>
      <c r="E7" s="87"/>
      <c r="F7" s="87"/>
      <c r="G7" s="87"/>
      <c r="H7" s="87"/>
      <c r="I7" s="1"/>
      <c r="J7" s="76" t="s">
        <v>81</v>
      </c>
    </row>
    <row r="8" spans="1:11" x14ac:dyDescent="0.25">
      <c r="C8" s="13"/>
      <c r="D8" s="84"/>
      <c r="E8" s="85"/>
      <c r="F8" s="85"/>
      <c r="G8" s="85"/>
      <c r="H8" s="85"/>
      <c r="I8" s="12"/>
      <c r="J8" s="4"/>
    </row>
    <row r="9" spans="1:11" s="64" customFormat="1" ht="24" customHeight="1" x14ac:dyDescent="0.25">
      <c r="A9" s="63" t="s">
        <v>49</v>
      </c>
      <c r="B9" s="16"/>
      <c r="C9" s="5">
        <v>100</v>
      </c>
      <c r="D9" s="17"/>
      <c r="E9" s="18"/>
      <c r="F9" s="18"/>
      <c r="G9" s="18"/>
      <c r="H9" s="18"/>
      <c r="J9" s="5">
        <f t="shared" ref="J9:K9" si="0">SUM(J11+J23+J41)</f>
        <v>0</v>
      </c>
      <c r="K9" s="5">
        <f t="shared" si="0"/>
        <v>0</v>
      </c>
    </row>
    <row r="10" spans="1:11" x14ac:dyDescent="0.25">
      <c r="C10" s="13"/>
      <c r="D10" s="14"/>
      <c r="I10" s="12"/>
      <c r="J10" s="4"/>
    </row>
    <row r="11" spans="1:11" s="64" customFormat="1" ht="24" customHeight="1" x14ac:dyDescent="0.25">
      <c r="A11" s="19" t="s">
        <v>0</v>
      </c>
      <c r="B11" s="20"/>
      <c r="C11" s="6">
        <f>SUM(C12:C21)</f>
        <v>40</v>
      </c>
      <c r="D11" s="21"/>
      <c r="E11" s="6"/>
      <c r="F11" s="6"/>
      <c r="G11" s="6"/>
      <c r="H11" s="6"/>
      <c r="J11" s="6">
        <f>SUM(J12:J20)</f>
        <v>0</v>
      </c>
    </row>
    <row r="12" spans="1:11" s="10" customFormat="1" ht="36" customHeight="1" x14ac:dyDescent="0.25">
      <c r="A12" s="11">
        <v>1</v>
      </c>
      <c r="B12" s="68" t="s">
        <v>51</v>
      </c>
      <c r="C12" s="22">
        <v>8</v>
      </c>
      <c r="D12" s="23" t="s">
        <v>1</v>
      </c>
      <c r="E12" s="24"/>
      <c r="F12" s="11" t="s">
        <v>2</v>
      </c>
      <c r="G12" s="24"/>
      <c r="H12" s="11" t="s">
        <v>3</v>
      </c>
      <c r="J12" s="7" t="s">
        <v>82</v>
      </c>
    </row>
    <row r="13" spans="1:11" x14ac:dyDescent="0.25">
      <c r="B13" s="3"/>
      <c r="D13" s="25">
        <v>0</v>
      </c>
      <c r="E13" s="24"/>
      <c r="F13" s="26">
        <v>4</v>
      </c>
      <c r="G13" s="24"/>
      <c r="H13" s="26">
        <v>8</v>
      </c>
    </row>
    <row r="14" spans="1:11" s="10" customFormat="1" ht="36" customHeight="1" x14ac:dyDescent="0.25">
      <c r="A14" s="9">
        <v>2</v>
      </c>
      <c r="B14" s="69" t="s">
        <v>66</v>
      </c>
      <c r="C14" s="27">
        <v>8</v>
      </c>
      <c r="D14" s="28" t="s">
        <v>1</v>
      </c>
      <c r="E14" s="29"/>
      <c r="F14" s="9" t="s">
        <v>50</v>
      </c>
      <c r="G14" s="29"/>
      <c r="H14" s="9" t="s">
        <v>4</v>
      </c>
      <c r="J14" s="7" t="s">
        <v>82</v>
      </c>
    </row>
    <row r="15" spans="1:11" x14ac:dyDescent="0.25">
      <c r="B15" s="3"/>
      <c r="D15" s="30">
        <v>0</v>
      </c>
      <c r="E15" s="24"/>
      <c r="F15" s="31">
        <v>4</v>
      </c>
      <c r="G15" s="24"/>
      <c r="H15" s="31">
        <v>8</v>
      </c>
    </row>
    <row r="16" spans="1:11" s="10" customFormat="1" ht="36" customHeight="1" x14ac:dyDescent="0.25">
      <c r="A16" s="11">
        <v>3</v>
      </c>
      <c r="B16" s="70" t="s">
        <v>5</v>
      </c>
      <c r="C16" s="22">
        <v>8</v>
      </c>
      <c r="D16" s="23" t="s">
        <v>6</v>
      </c>
      <c r="E16" s="11" t="s">
        <v>38</v>
      </c>
      <c r="F16" s="11" t="s">
        <v>67</v>
      </c>
      <c r="G16" s="11" t="s">
        <v>68</v>
      </c>
      <c r="H16" s="11" t="s">
        <v>7</v>
      </c>
      <c r="J16" s="7" t="s">
        <v>82</v>
      </c>
    </row>
    <row r="17" spans="1:11" x14ac:dyDescent="0.25">
      <c r="B17" s="3"/>
      <c r="D17" s="25">
        <v>0</v>
      </c>
      <c r="E17" s="26">
        <v>2</v>
      </c>
      <c r="F17" s="26">
        <v>4</v>
      </c>
      <c r="G17" s="26">
        <v>6</v>
      </c>
      <c r="H17" s="26">
        <v>8</v>
      </c>
    </row>
    <row r="18" spans="1:11" s="10" customFormat="1" ht="36" customHeight="1" x14ac:dyDescent="0.25">
      <c r="A18" s="9">
        <v>4</v>
      </c>
      <c r="B18" s="69" t="s">
        <v>8</v>
      </c>
      <c r="C18" s="27">
        <v>8</v>
      </c>
      <c r="D18" s="32" t="s">
        <v>9</v>
      </c>
      <c r="E18" s="29"/>
      <c r="F18" s="33" t="s">
        <v>69</v>
      </c>
      <c r="G18" s="29"/>
      <c r="H18" s="33" t="s">
        <v>10</v>
      </c>
      <c r="J18" s="7" t="s">
        <v>83</v>
      </c>
    </row>
    <row r="19" spans="1:11" x14ac:dyDescent="0.25">
      <c r="B19" s="3"/>
      <c r="D19" s="34">
        <v>0</v>
      </c>
      <c r="E19" s="24"/>
      <c r="F19" s="31">
        <v>4</v>
      </c>
      <c r="G19" s="24"/>
      <c r="H19" s="35">
        <v>8</v>
      </c>
    </row>
    <row r="20" spans="1:11" s="10" customFormat="1" ht="36" customHeight="1" x14ac:dyDescent="0.25">
      <c r="A20" s="11">
        <v>5</v>
      </c>
      <c r="B20" s="70" t="s">
        <v>11</v>
      </c>
      <c r="C20" s="22">
        <v>8</v>
      </c>
      <c r="D20" s="36" t="s">
        <v>53</v>
      </c>
      <c r="E20" s="29" t="s">
        <v>24</v>
      </c>
      <c r="F20" s="11" t="s">
        <v>12</v>
      </c>
      <c r="G20" s="83" t="s">
        <v>70</v>
      </c>
      <c r="H20" s="37" t="s">
        <v>13</v>
      </c>
      <c r="J20" s="7" t="s">
        <v>82</v>
      </c>
    </row>
    <row r="21" spans="1:11" x14ac:dyDescent="0.25">
      <c r="B21" s="3"/>
      <c r="D21" s="25">
        <v>0</v>
      </c>
      <c r="E21" s="24">
        <v>2</v>
      </c>
      <c r="F21" s="26">
        <v>4</v>
      </c>
      <c r="G21" s="24">
        <v>6</v>
      </c>
      <c r="H21" s="26">
        <v>8</v>
      </c>
    </row>
    <row r="23" spans="1:11" s="64" customFormat="1" ht="24" customHeight="1" x14ac:dyDescent="0.25">
      <c r="A23" s="19" t="s">
        <v>14</v>
      </c>
      <c r="B23" s="20"/>
      <c r="C23" s="6">
        <f>C24+C26+C31</f>
        <v>30</v>
      </c>
      <c r="D23" s="21"/>
      <c r="E23" s="6"/>
      <c r="F23" s="6"/>
      <c r="G23" s="6"/>
      <c r="H23" s="6"/>
      <c r="J23" s="6">
        <f>SUM(J24:J26)+J31</f>
        <v>0</v>
      </c>
      <c r="K23" s="6">
        <f t="shared" ref="K23" si="1">SUM(K24:K31)-K27-K29</f>
        <v>0</v>
      </c>
    </row>
    <row r="24" spans="1:11" ht="36" customHeight="1" x14ac:dyDescent="0.25">
      <c r="A24" s="11">
        <v>6</v>
      </c>
      <c r="B24" s="68" t="s">
        <v>71</v>
      </c>
      <c r="C24" s="22">
        <v>12</v>
      </c>
      <c r="D24" s="36" t="s">
        <v>1</v>
      </c>
      <c r="E24" s="29"/>
      <c r="F24" s="37" t="s">
        <v>40</v>
      </c>
      <c r="G24" s="29"/>
      <c r="H24" s="11" t="s">
        <v>3</v>
      </c>
      <c r="I24" s="10"/>
      <c r="J24" s="7" t="s">
        <v>82</v>
      </c>
    </row>
    <row r="25" spans="1:11" x14ac:dyDescent="0.25">
      <c r="A25" s="8"/>
      <c r="B25" s="8"/>
      <c r="C25" s="8"/>
      <c r="D25" s="23">
        <v>0</v>
      </c>
      <c r="E25" s="29"/>
      <c r="F25" s="11">
        <v>6</v>
      </c>
      <c r="G25" s="29"/>
      <c r="H25" s="11">
        <v>12</v>
      </c>
      <c r="I25" s="10"/>
      <c r="J25" s="8"/>
    </row>
    <row r="26" spans="1:11" ht="36" customHeight="1" x14ac:dyDescent="0.25">
      <c r="A26" s="9">
        <v>7</v>
      </c>
      <c r="B26" s="77" t="s">
        <v>63</v>
      </c>
      <c r="C26" s="27">
        <f>SUM(C27:C30)</f>
        <v>6</v>
      </c>
      <c r="D26" s="28"/>
      <c r="E26" s="29"/>
      <c r="F26" s="9"/>
      <c r="G26" s="29"/>
      <c r="H26" s="9"/>
      <c r="I26" s="10"/>
      <c r="J26" s="72">
        <f>SUM(J27:J29)</f>
        <v>0</v>
      </c>
    </row>
    <row r="27" spans="1:11" s="45" customFormat="1" ht="36" customHeight="1" x14ac:dyDescent="0.25">
      <c r="A27" s="38">
        <v>7.1</v>
      </c>
      <c r="B27" s="39" t="s">
        <v>44</v>
      </c>
      <c r="C27" s="40">
        <v>3</v>
      </c>
      <c r="D27" s="41" t="s">
        <v>15</v>
      </c>
      <c r="E27" s="42"/>
      <c r="F27" s="43" t="s">
        <v>43</v>
      </c>
      <c r="G27" s="42"/>
      <c r="H27" s="41" t="s">
        <v>42</v>
      </c>
      <c r="I27" s="44"/>
      <c r="J27" s="7" t="s">
        <v>82</v>
      </c>
    </row>
    <row r="28" spans="1:11" s="45" customFormat="1" x14ac:dyDescent="0.25">
      <c r="A28" s="8"/>
      <c r="B28" s="8"/>
      <c r="C28" s="8"/>
      <c r="D28" s="41">
        <v>0</v>
      </c>
      <c r="E28" s="42"/>
      <c r="F28" s="46" t="s">
        <v>16</v>
      </c>
      <c r="G28" s="42"/>
      <c r="H28" s="43">
        <v>3</v>
      </c>
      <c r="I28" s="44"/>
      <c r="J28" s="10"/>
    </row>
    <row r="29" spans="1:11" s="45" customFormat="1" ht="36" customHeight="1" x14ac:dyDescent="0.25">
      <c r="A29" s="38">
        <v>7.2</v>
      </c>
      <c r="B29" s="47" t="s">
        <v>45</v>
      </c>
      <c r="C29" s="48">
        <v>3</v>
      </c>
      <c r="D29" s="49" t="s">
        <v>42</v>
      </c>
      <c r="E29" s="42"/>
      <c r="F29" s="50" t="s">
        <v>43</v>
      </c>
      <c r="G29" s="42"/>
      <c r="H29" s="50" t="s">
        <v>15</v>
      </c>
      <c r="I29" s="44"/>
      <c r="J29" s="7" t="s">
        <v>82</v>
      </c>
    </row>
    <row r="30" spans="1:11" s="45" customFormat="1" x14ac:dyDescent="0.25">
      <c r="A30" s="8"/>
      <c r="B30" s="8"/>
      <c r="C30" s="8"/>
      <c r="D30" s="41">
        <v>0</v>
      </c>
      <c r="E30" s="42"/>
      <c r="F30" s="46" t="s">
        <v>16</v>
      </c>
      <c r="G30" s="42"/>
      <c r="H30" s="43">
        <v>3</v>
      </c>
      <c r="I30" s="44"/>
      <c r="J30" s="10"/>
    </row>
    <row r="31" spans="1:11" ht="36" customHeight="1" x14ac:dyDescent="0.25">
      <c r="A31" s="11">
        <v>8</v>
      </c>
      <c r="B31" s="70" t="s">
        <v>17</v>
      </c>
      <c r="C31" s="22">
        <f>SUM(C32:C38)</f>
        <v>12</v>
      </c>
      <c r="D31" s="23"/>
      <c r="E31" s="29"/>
      <c r="F31" s="11"/>
      <c r="G31" s="29"/>
      <c r="H31" s="11"/>
      <c r="I31" s="10"/>
      <c r="J31" s="73">
        <f>SUM(J32:J38)</f>
        <v>0</v>
      </c>
    </row>
    <row r="32" spans="1:11" s="45" customFormat="1" ht="36" customHeight="1" x14ac:dyDescent="0.25">
      <c r="A32" s="38">
        <v>8.1</v>
      </c>
      <c r="B32" s="78" t="s">
        <v>72</v>
      </c>
      <c r="C32" s="40">
        <v>3</v>
      </c>
      <c r="D32" s="41" t="s">
        <v>18</v>
      </c>
      <c r="E32" s="42"/>
      <c r="F32" s="43" t="s">
        <v>19</v>
      </c>
      <c r="G32" s="42"/>
      <c r="H32" s="43" t="s">
        <v>20</v>
      </c>
      <c r="I32" s="44"/>
      <c r="J32" s="7" t="s">
        <v>82</v>
      </c>
    </row>
    <row r="33" spans="1:10" s="45" customFormat="1" x14ac:dyDescent="0.25">
      <c r="A33" s="8"/>
      <c r="B33" s="8"/>
      <c r="C33" s="8"/>
      <c r="D33" s="41">
        <v>0</v>
      </c>
      <c r="E33" s="42"/>
      <c r="F33" s="46" t="s">
        <v>16</v>
      </c>
      <c r="G33" s="42"/>
      <c r="H33" s="43">
        <v>3</v>
      </c>
      <c r="I33" s="44"/>
      <c r="J33" s="10"/>
    </row>
    <row r="34" spans="1:10" s="45" customFormat="1" ht="36" customHeight="1" x14ac:dyDescent="0.25">
      <c r="A34" s="38">
        <v>8.1999999999999993</v>
      </c>
      <c r="B34" s="39" t="s">
        <v>73</v>
      </c>
      <c r="C34" s="40">
        <v>3</v>
      </c>
      <c r="D34" s="41" t="s">
        <v>21</v>
      </c>
      <c r="E34" s="42"/>
      <c r="F34" s="43" t="s">
        <v>22</v>
      </c>
      <c r="G34" s="42"/>
      <c r="H34" s="43" t="s">
        <v>23</v>
      </c>
      <c r="I34" s="44"/>
      <c r="J34" s="7" t="s">
        <v>82</v>
      </c>
    </row>
    <row r="35" spans="1:10" s="45" customFormat="1" x14ac:dyDescent="0.25">
      <c r="A35" s="8"/>
      <c r="B35" s="8"/>
      <c r="C35" s="8"/>
      <c r="D35" s="41">
        <v>0</v>
      </c>
      <c r="E35" s="42"/>
      <c r="F35" s="46" t="s">
        <v>16</v>
      </c>
      <c r="G35" s="42"/>
      <c r="H35" s="43">
        <v>3</v>
      </c>
      <c r="I35" s="44"/>
      <c r="J35" s="10"/>
    </row>
    <row r="36" spans="1:10" s="45" customFormat="1" ht="36" customHeight="1" x14ac:dyDescent="0.25">
      <c r="A36" s="38">
        <v>8.3000000000000007</v>
      </c>
      <c r="B36" s="78" t="s">
        <v>74</v>
      </c>
      <c r="C36" s="40">
        <v>3</v>
      </c>
      <c r="D36" s="41" t="s">
        <v>24</v>
      </c>
      <c r="E36" s="42"/>
      <c r="F36" s="43" t="s">
        <v>55</v>
      </c>
      <c r="G36" s="42"/>
      <c r="H36" s="43" t="s">
        <v>25</v>
      </c>
      <c r="I36" s="44"/>
      <c r="J36" s="7" t="s">
        <v>82</v>
      </c>
    </row>
    <row r="37" spans="1:10" s="45" customFormat="1" x14ac:dyDescent="0.25">
      <c r="A37" s="8"/>
      <c r="B37" s="8"/>
      <c r="C37" s="8"/>
      <c r="D37" s="41">
        <v>0</v>
      </c>
      <c r="E37" s="42"/>
      <c r="F37" s="46" t="s">
        <v>16</v>
      </c>
      <c r="G37" s="42"/>
      <c r="H37" s="43">
        <v>3</v>
      </c>
      <c r="I37" s="44"/>
      <c r="J37" s="10"/>
    </row>
    <row r="38" spans="1:10" s="45" customFormat="1" ht="36" customHeight="1" x14ac:dyDescent="0.25">
      <c r="A38" s="38">
        <v>8.4</v>
      </c>
      <c r="B38" s="39" t="s">
        <v>75</v>
      </c>
      <c r="C38" s="40">
        <v>3</v>
      </c>
      <c r="D38" s="41" t="s">
        <v>54</v>
      </c>
      <c r="E38" s="42"/>
      <c r="F38" s="43" t="s">
        <v>26</v>
      </c>
      <c r="G38" s="42"/>
      <c r="H38" s="71" t="s">
        <v>56</v>
      </c>
      <c r="I38" s="44"/>
      <c r="J38" s="7" t="s">
        <v>82</v>
      </c>
    </row>
    <row r="39" spans="1:10" s="45" customFormat="1" x14ac:dyDescent="0.25">
      <c r="A39" s="8"/>
      <c r="B39" s="8"/>
      <c r="C39" s="8"/>
      <c r="D39" s="41">
        <v>0</v>
      </c>
      <c r="E39" s="42"/>
      <c r="F39" s="46" t="s">
        <v>16</v>
      </c>
      <c r="G39" s="42"/>
      <c r="H39" s="43">
        <v>3</v>
      </c>
      <c r="I39" s="44"/>
      <c r="J39" s="10"/>
    </row>
    <row r="40" spans="1:10" x14ac:dyDescent="0.25">
      <c r="A40" s="8"/>
      <c r="B40" s="10"/>
      <c r="C40" s="51"/>
      <c r="D40" s="8"/>
      <c r="E40" s="8"/>
      <c r="F40" s="52"/>
      <c r="G40" s="8"/>
      <c r="H40" s="51"/>
      <c r="I40" s="10"/>
      <c r="J40" s="8"/>
    </row>
    <row r="41" spans="1:10" ht="24" customHeight="1" x14ac:dyDescent="0.25">
      <c r="A41" s="19" t="s">
        <v>27</v>
      </c>
      <c r="B41" s="65"/>
      <c r="C41" s="6">
        <f>C42+C49</f>
        <v>30</v>
      </c>
      <c r="D41" s="67"/>
      <c r="E41" s="66"/>
      <c r="F41" s="66"/>
      <c r="G41" s="66"/>
      <c r="H41" s="66"/>
      <c r="I41" s="10"/>
      <c r="J41" s="66">
        <f>J42+J49</f>
        <v>0</v>
      </c>
    </row>
    <row r="42" spans="1:10" ht="36" customHeight="1" x14ac:dyDescent="0.25">
      <c r="A42" s="11">
        <v>9</v>
      </c>
      <c r="B42" s="70" t="s">
        <v>76</v>
      </c>
      <c r="C42" s="22">
        <f>SUM(C43:C47)</f>
        <v>15</v>
      </c>
      <c r="D42" s="23"/>
      <c r="E42" s="29"/>
      <c r="F42" s="11"/>
      <c r="G42" s="29"/>
      <c r="H42" s="11"/>
      <c r="I42" s="10"/>
      <c r="J42" s="73">
        <f t="shared" ref="J42" si="2">SUM(J43:J47)</f>
        <v>0</v>
      </c>
    </row>
    <row r="43" spans="1:10" s="59" customFormat="1" ht="36" customHeight="1" x14ac:dyDescent="0.25">
      <c r="A43" s="38">
        <v>9.1</v>
      </c>
      <c r="B43" s="53" t="s">
        <v>46</v>
      </c>
      <c r="C43" s="54">
        <v>5</v>
      </c>
      <c r="D43" s="74" t="s">
        <v>57</v>
      </c>
      <c r="E43" s="56"/>
      <c r="F43" s="60" t="s">
        <v>28</v>
      </c>
      <c r="G43" s="56"/>
      <c r="H43" s="60" t="s">
        <v>41</v>
      </c>
      <c r="I43" s="58"/>
      <c r="J43" s="7" t="s">
        <v>82</v>
      </c>
    </row>
    <row r="44" spans="1:10" s="59" customFormat="1" x14ac:dyDescent="0.25">
      <c r="A44" s="8"/>
      <c r="B44" s="8"/>
      <c r="C44" s="8"/>
      <c r="D44" s="41">
        <v>0</v>
      </c>
      <c r="E44" s="42"/>
      <c r="F44" s="46">
        <v>3</v>
      </c>
      <c r="G44" s="42"/>
      <c r="H44" s="43">
        <v>5</v>
      </c>
      <c r="I44" s="58"/>
      <c r="J44" s="10"/>
    </row>
    <row r="45" spans="1:10" s="59" customFormat="1" ht="36" customHeight="1" x14ac:dyDescent="0.25">
      <c r="A45" s="38">
        <v>9.1999999999999993</v>
      </c>
      <c r="B45" s="53" t="s">
        <v>47</v>
      </c>
      <c r="C45" s="54">
        <v>5</v>
      </c>
      <c r="D45" s="55" t="s">
        <v>58</v>
      </c>
      <c r="E45" s="60" t="s">
        <v>77</v>
      </c>
      <c r="F45" s="60" t="s">
        <v>29</v>
      </c>
      <c r="G45" s="60" t="s">
        <v>78</v>
      </c>
      <c r="H45" s="60" t="s">
        <v>59</v>
      </c>
      <c r="I45" s="58"/>
      <c r="J45" s="7" t="s">
        <v>82</v>
      </c>
    </row>
    <row r="46" spans="1:10" s="59" customFormat="1" x14ac:dyDescent="0.25">
      <c r="A46" s="8"/>
      <c r="B46" s="8"/>
      <c r="C46" s="8"/>
      <c r="D46" s="41">
        <v>0</v>
      </c>
      <c r="E46" s="38">
        <v>2</v>
      </c>
      <c r="F46" s="46">
        <v>3</v>
      </c>
      <c r="G46" s="38">
        <v>4</v>
      </c>
      <c r="H46" s="43">
        <v>5</v>
      </c>
      <c r="I46" s="58"/>
      <c r="J46" s="10"/>
    </row>
    <row r="47" spans="1:10" s="59" customFormat="1" ht="36" customHeight="1" x14ac:dyDescent="0.25">
      <c r="A47" s="38">
        <v>9.3000000000000007</v>
      </c>
      <c r="B47" s="61" t="s">
        <v>64</v>
      </c>
      <c r="C47" s="54">
        <v>5</v>
      </c>
      <c r="D47" s="62" t="s">
        <v>60</v>
      </c>
      <c r="E47" s="60"/>
      <c r="F47" s="60" t="s">
        <v>30</v>
      </c>
      <c r="G47" s="57" t="s">
        <v>31</v>
      </c>
      <c r="H47" s="57" t="s">
        <v>32</v>
      </c>
      <c r="I47" s="58"/>
      <c r="J47" s="7" t="s">
        <v>82</v>
      </c>
    </row>
    <row r="48" spans="1:10" s="59" customFormat="1" x14ac:dyDescent="0.25">
      <c r="A48" s="8"/>
      <c r="B48" s="8"/>
      <c r="C48" s="8"/>
      <c r="D48" s="41">
        <v>0</v>
      </c>
      <c r="E48" s="38"/>
      <c r="F48" s="38">
        <v>2</v>
      </c>
      <c r="G48" s="38">
        <v>4</v>
      </c>
      <c r="H48" s="43">
        <v>5</v>
      </c>
      <c r="I48" s="58"/>
      <c r="J48" s="10"/>
    </row>
    <row r="49" spans="1:10" ht="36" customHeight="1" x14ac:dyDescent="0.25">
      <c r="A49" s="9">
        <v>10</v>
      </c>
      <c r="B49" s="69" t="s">
        <v>33</v>
      </c>
      <c r="C49" s="27">
        <f>SUM(C50:C54)</f>
        <v>15</v>
      </c>
      <c r="D49" s="28"/>
      <c r="E49" s="9"/>
      <c r="F49" s="9"/>
      <c r="G49" s="9"/>
      <c r="H49" s="9"/>
      <c r="I49" s="10"/>
      <c r="J49" s="72">
        <f>SUM(J50:J55)</f>
        <v>0</v>
      </c>
    </row>
    <row r="50" spans="1:10" s="59" customFormat="1" ht="36" customHeight="1" x14ac:dyDescent="0.25">
      <c r="A50" s="38">
        <v>10.1</v>
      </c>
      <c r="B50" s="53" t="s">
        <v>79</v>
      </c>
      <c r="C50" s="54">
        <v>5</v>
      </c>
      <c r="D50" s="55" t="s">
        <v>61</v>
      </c>
      <c r="E50" s="56"/>
      <c r="F50" s="57" t="s">
        <v>52</v>
      </c>
      <c r="G50" s="56"/>
      <c r="H50" s="57" t="s">
        <v>62</v>
      </c>
      <c r="I50" s="58"/>
      <c r="J50" s="7" t="s">
        <v>82</v>
      </c>
    </row>
    <row r="51" spans="1:10" s="59" customFormat="1" x14ac:dyDescent="0.25">
      <c r="A51" s="8"/>
      <c r="B51" s="8"/>
      <c r="C51" s="8"/>
      <c r="D51" s="41">
        <v>0</v>
      </c>
      <c r="E51" s="42"/>
      <c r="F51" s="46">
        <v>3</v>
      </c>
      <c r="G51" s="42"/>
      <c r="H51" s="43">
        <v>5</v>
      </c>
      <c r="I51" s="58"/>
      <c r="J51" s="10"/>
    </row>
    <row r="52" spans="1:10" s="59" customFormat="1" ht="36" customHeight="1" x14ac:dyDescent="0.25">
      <c r="A52" s="38">
        <v>10.199999999999999</v>
      </c>
      <c r="B52" s="61" t="s">
        <v>48</v>
      </c>
      <c r="C52" s="54">
        <v>5</v>
      </c>
      <c r="D52" s="62" t="s">
        <v>34</v>
      </c>
      <c r="E52" s="56"/>
      <c r="F52" s="60" t="s">
        <v>35</v>
      </c>
      <c r="G52" s="56"/>
      <c r="H52" s="60" t="s">
        <v>36</v>
      </c>
      <c r="I52" s="58"/>
      <c r="J52" s="7" t="s">
        <v>82</v>
      </c>
    </row>
    <row r="53" spans="1:10" s="59" customFormat="1" x14ac:dyDescent="0.25">
      <c r="A53" s="8"/>
      <c r="B53" s="8"/>
      <c r="C53" s="8"/>
      <c r="D53" s="41">
        <v>0</v>
      </c>
      <c r="E53" s="42"/>
      <c r="F53" s="46">
        <v>3</v>
      </c>
      <c r="G53" s="42"/>
      <c r="H53" s="43">
        <v>5</v>
      </c>
      <c r="I53" s="58"/>
      <c r="J53" s="10"/>
    </row>
    <row r="54" spans="1:10" s="59" customFormat="1" ht="36" customHeight="1" x14ac:dyDescent="0.25">
      <c r="A54" s="38">
        <v>10.3</v>
      </c>
      <c r="B54" s="53" t="s">
        <v>80</v>
      </c>
      <c r="C54" s="54">
        <v>5</v>
      </c>
      <c r="D54" s="62" t="s">
        <v>34</v>
      </c>
      <c r="E54" s="56"/>
      <c r="F54" s="60" t="s">
        <v>35</v>
      </c>
      <c r="G54" s="56"/>
      <c r="H54" s="60" t="s">
        <v>36</v>
      </c>
      <c r="I54" s="58"/>
      <c r="J54" s="7" t="s">
        <v>82</v>
      </c>
    </row>
    <row r="55" spans="1:10" x14ac:dyDescent="0.25">
      <c r="A55" s="8"/>
      <c r="B55" s="8"/>
      <c r="C55" s="8"/>
      <c r="D55" s="41">
        <v>0</v>
      </c>
      <c r="E55" s="42"/>
      <c r="F55" s="46">
        <v>3</v>
      </c>
      <c r="G55" s="42"/>
      <c r="H55" s="43">
        <v>5</v>
      </c>
      <c r="I55" s="10"/>
      <c r="J55" s="10"/>
    </row>
    <row r="60" spans="1:10" x14ac:dyDescent="0.25">
      <c r="B60" s="81"/>
      <c r="C60" s="79"/>
      <c r="D60" s="82"/>
    </row>
  </sheetData>
  <mergeCells count="3">
    <mergeCell ref="D8:H8"/>
    <mergeCell ref="D7:H7"/>
    <mergeCell ref="A2:J2"/>
  </mergeCells>
  <pageMargins left="0.70866141732283472" right="0.51181102362204722" top="0.59055118110236227" bottom="0.59055118110236227" header="0.31496062992125984" footer="0.31496062992125984"/>
  <pageSetup paperSize="9" scale="55" orientation="portrait" verticalDpi="0" r:id="rId1"/>
  <headerFooter>
    <oddFooter>&amp;C&amp;14&amp;K002060www.privatinvestor.de              www.max-otte-fonds.de</oddFooter>
  </headerFooter>
  <rowBreaks count="1" manualBreakCount="1">
    <brk id="5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KP Datenbank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kfranzisi</dc:creator>
  <cp:lastModifiedBy>Kerstin Franzisi</cp:lastModifiedBy>
  <cp:lastPrinted>2023-06-27T10:52:03Z</cp:lastPrinted>
  <dcterms:created xsi:type="dcterms:W3CDTF">2023-06-27T08:10:57Z</dcterms:created>
  <dcterms:modified xsi:type="dcterms:W3CDTF">2023-06-28T13:10:07Z</dcterms:modified>
</cp:coreProperties>
</file>